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3" sheetId="5" r:id="rId1"/>
  </sheets>
  <calcPr calcId="124519"/>
</workbook>
</file>

<file path=xl/calcChain.xml><?xml version="1.0" encoding="utf-8"?>
<calcChain xmlns="http://schemas.openxmlformats.org/spreadsheetml/2006/main">
  <c r="F78" i="5"/>
  <c r="F77" s="1"/>
  <c r="F76" s="1"/>
  <c r="F75" s="1"/>
  <c r="F74" l="1"/>
  <c r="F67" l="1"/>
  <c r="F14"/>
  <c r="F13" s="1"/>
  <c r="F12" s="1"/>
  <c r="F11" l="1"/>
  <c r="F48"/>
  <c r="F111" l="1"/>
  <c r="F110" s="1"/>
  <c r="F109" s="1"/>
  <c r="F108" s="1"/>
  <c r="F107" s="1"/>
  <c r="F105"/>
  <c r="F104" s="1"/>
  <c r="F98"/>
  <c r="F97" s="1"/>
  <c r="F96" s="1"/>
  <c r="F94"/>
  <c r="F93" s="1"/>
  <c r="F89"/>
  <c r="F88" s="1"/>
  <c r="F87" s="1"/>
  <c r="F85"/>
  <c r="F84"/>
  <c r="F83" s="1"/>
  <c r="F72"/>
  <c r="F71" s="1"/>
  <c r="F70" s="1"/>
  <c r="F69" s="1"/>
  <c r="F68" s="1"/>
  <c r="F66"/>
  <c r="F65"/>
  <c r="F62"/>
  <c r="F61" s="1"/>
  <c r="F56"/>
  <c r="F55" s="1"/>
  <c r="F54" s="1"/>
  <c r="F52"/>
  <c r="F51" s="1"/>
  <c r="F43"/>
  <c r="F41" s="1"/>
  <c r="F37"/>
  <c r="F36" s="1"/>
  <c r="F28"/>
  <c r="F27" s="1"/>
  <c r="F26" s="1"/>
  <c r="F23"/>
  <c r="F19"/>
  <c r="F18" s="1"/>
  <c r="F33" l="1"/>
  <c r="F32" s="1"/>
  <c r="F31" s="1"/>
  <c r="F60"/>
  <c r="F59" s="1"/>
  <c r="F58" s="1"/>
  <c r="F17"/>
  <c r="F10" s="1"/>
  <c r="F47"/>
  <c r="F46" s="1"/>
  <c r="F92"/>
  <c r="F91"/>
  <c r="F82" s="1"/>
  <c r="F81" s="1"/>
  <c r="F80" s="1"/>
  <c r="F102"/>
  <c r="F101" s="1"/>
  <c r="F100" s="1"/>
  <c r="F103"/>
  <c r="F25" l="1"/>
  <c r="F9" s="1"/>
  <c r="F8" l="1"/>
</calcChain>
</file>

<file path=xl/sharedStrings.xml><?xml version="1.0" encoding="utf-8"?>
<sst xmlns="http://schemas.openxmlformats.org/spreadsheetml/2006/main" count="455" uniqueCount="123">
  <si>
    <t>Наименование показателя</t>
  </si>
  <si>
    <t>Иные межбюджетные трансферты</t>
  </si>
  <si>
    <t>Код раздела</t>
  </si>
  <si>
    <t>Код подраздела</t>
  </si>
  <si>
    <t>Код целевой статьи расходов</t>
  </si>
  <si>
    <t>Код  вида расходов</t>
  </si>
  <si>
    <t xml:space="preserve">2024 год </t>
  </si>
  <si>
    <t>Всего</t>
  </si>
  <si>
    <t>Общегосударственные вопросы</t>
  </si>
  <si>
    <t>01</t>
  </si>
  <si>
    <t>Муниципальная программа «Повышение эффективности местного самоуправления в муниципальном образовании «Сельское поселение Раздорский сельсовет Камызякского муницпального района Астраханской области"</t>
  </si>
  <si>
    <t>02</t>
  </si>
  <si>
    <t>Функционирование высшего должностного лица в рамках муниципальной программы  "Повышение эффективности местного самоуправления в муниципальном образовании "Сельское поселение Раздорский сельсовет Камызякского муницпального района Астраханской области"</t>
  </si>
  <si>
    <t>01 0 00 00000</t>
  </si>
  <si>
    <t>Мероприятия по обеспечению деятельности Главы муниципального образования "Сельское поселение Раздорский сельсовет Камызякского муницпального района Астраханской области" в рамках муниципальной программы  «Повышение эффективности
местного самоуправления в муниципальном образовании «Сельское поселение Раздорский сельсовет Камызякского муницпального района Астраханской области"</t>
  </si>
  <si>
    <t>01 1 00 01010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</si>
  <si>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</si>
  <si>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</si>
  <si>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</si>
  <si>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</si>
  <si>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Фонд оплаты труда государственных (муниципальных) органов 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</si>
  <si>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</si>
  <si>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</si>
  <si>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</si>
  <si>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Поощрение достижения наилучших показателей социально-
экономического развития муниципального образования «Сельское
поселение Раздорский сельсовет Камызякского муниципального
района Астраханской области» за отчетный 2022 финансовый год" </t>
  </si>
  <si>
    <t>01 1 00 65490</t>
  </si>
  <si>
    <t>Расходы на выплаты персоналу в целях обеспечения выполнения
функций государственными (муниципальными) органами, казенными
учреждениями, органами управления государственными
внебюджетными фондами</t>
  </si>
  <si>
    <t>Расходы на выплаты персоналу государственных (муниципальных)
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</si>
  <si>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</si>
  <si>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
денежного содержания и иные выплаты работникам государственных
(муниципальных) органов</t>
  </si>
  <si>
    <t xml:space="preserve">Резервный фонд </t>
  </si>
  <si>
    <t>11</t>
  </si>
  <si>
    <t>01 5 00 06660</t>
  </si>
  <si>
    <t>Резервные средства</t>
  </si>
  <si>
    <t>870</t>
  </si>
  <si>
    <t>Другие общегосударственные вопросы</t>
  </si>
  <si>
    <t>13</t>
  </si>
  <si>
    <t>01 1 00 00000</t>
  </si>
  <si>
    <t xml:space="preserve">Мероприятия по обеспечению деятельности Аппарата муниципального образования "Сельское поселение Раздорский сельсовет Камызякского муницпального района Астраханской области" в рамках муниципальной программы «Повышение эффективности
местного самоуправления в муниципальном образовании «Сельское поселение Раздорский сельсовет Камызякского муницпального района Астраханской области"
</t>
  </si>
  <si>
    <t>01 2 00 01110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</si>
  <si>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</si>
  <si>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</si>
  <si>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</si>
  <si>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</si>
  <si>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</si>
  <si>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</si>
  <si>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</si>
  <si>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</si>
  <si>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</si>
  <si>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</si>
  <si>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</si>
  <si>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</si>
  <si>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</si>
  <si>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</si>
  <si>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</si>
  <si>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</si>
  <si>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Уплата иных платежей</t>
  </si>
  <si>
    <t>853</t>
  </si>
  <si>
    <t>Мероприятия  по обеспечению пожарной безопасности на территории муниципального образования "Сельское поселение Раздорский сельсовет Камызякского муниципального района Астраханской области"</t>
  </si>
  <si>
    <t>01 3 00 03010</t>
  </si>
  <si>
    <t>Иные непрограммные мероприятия</t>
  </si>
  <si>
    <t>43 0 00 00000</t>
  </si>
  <si>
    <t>Иные межбюджетные трансферты муниципального образования "Сельское поселение Раздорский сельсовет Камызякского муницпального района Астраханской области" по осуществлению внешнего финансового контроля в рамках иных непрограммных мероприятий муниципального образования "Сельское поселение Раздорский сельсовет Камызякского муницпального района Астраханской области"</t>
  </si>
  <si>
    <t>43 1 00 01130</t>
  </si>
  <si>
    <t>Межбюджетные трансферты</t>
  </si>
  <si>
    <t>500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</si>
  <si>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</si>
  <si>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</si>
  <si>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</si>
  <si>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</si>
  <si>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иных непрограммных мероприятий муниципального образования "Сельское поселение Раздорский сельсовет Камызякского муницпального района Астраханской области"</t>
  </si>
  <si>
    <t>43 0 00  51180</t>
  </si>
  <si>
    <t>Национальная безопасность и правохранительная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</si>
  <si>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</si>
  <si>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</si>
  <si>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Муниципальная программа по обеспечению пожарной безопасности на территории муниципального образования "Раздорский сельсовет  Камызякского муницпального района Астраханской области" </t>
  </si>
  <si>
    <t>34 0 00 03010</t>
  </si>
  <si>
    <t>Жилищно-коммунальное хозяйство</t>
  </si>
  <si>
    <t>05</t>
  </si>
  <si>
    <t>00</t>
  </si>
  <si>
    <t>Благоустройство</t>
  </si>
  <si>
    <t>Муниципальная программа "Организация благоустройства территории муниципального образования "Раздорский сельсовет"</t>
  </si>
  <si>
    <t>03 1 00 00000</t>
  </si>
  <si>
    <t>Мероприятия по уборке территории в рамках муниципальной программы "Организация благоустройства территории муниципального образования "Раздорский сельсовет"</t>
  </si>
  <si>
    <t>03 1 00 04440</t>
  </si>
  <si>
    <t xml:space="preserve">Культура, кинематография </t>
  </si>
  <si>
    <t>08</t>
  </si>
  <si>
    <t>Культура</t>
  </si>
  <si>
    <t>06 0 00 08010</t>
  </si>
  <si>
    <t>Устройство уличного освещения по ул.Степная с.Раздор в рамках муниципальной программы "Организация благоустройства территории муниципального образования "Сельское поселение Раздорский сельсовет Камызякского муниципального района Астраханской области"  (Комплексное развитие сельских территорий Астраханской области" государственной программы "Развитие сельского хозяйства, пищевой и рыбной промышленности Астраханской области")</t>
  </si>
  <si>
    <t>03 1 03 L5763</t>
  </si>
  <si>
    <t>03 1 F2 55550</t>
  </si>
  <si>
    <t>Мероприятия по формированию комфортной городской среды на территории муниципального образования "Сельское поселение Раздорский сельсовет Камызякского муниципального района Астраханской области" в рамках муниципальной программы "Благоустройство территории населенных пунктов муниципального образования "Сельское поселение Раздорский сельсовет Камызякского муниципального района Астраханской области"</t>
  </si>
  <si>
    <t>Благоустройство Парка Победы в с. Раздор в рамках муниципальной программы "Организация благоустройства на территории МО "Сельское поселение Раздорский сельсовет Камызякского муниципального района Астраханской области</t>
  </si>
  <si>
    <t>03 2 22 64570</t>
  </si>
  <si>
    <t>Муниципальная  программа «Развитие культуры на территории муниципального образования «Сельское поселение Раздорский сельсовет Камызякского муницпального района Астраханской области"</t>
  </si>
  <si>
    <t>06 0 00 00000</t>
  </si>
  <si>
    <t>Мероприятия  по организации культурных мероприятий для населения в рамках муниципальной программы «Развитие культуры на территории муниципального образования «Сельское поселение Раздорский сельсовет Камызякского муницпального района Астраханской области"</t>
  </si>
  <si>
    <t>Социальная политика</t>
  </si>
  <si>
    <t>Пенсионное обеспечение</t>
  </si>
  <si>
    <t>«Пенсионное обеспечение лиц, замещавших муниципальные должности и должности муниципальной службы в муниципальном образовании «Сельское поселение Раздорский сельсовет Камызякского муницпального района Астраханской области"</t>
  </si>
  <si>
    <t>04 1 00 06660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</si>
  <si>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</si>
  <si>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</si>
  <si>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</si>
  <si>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</si>
  <si>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</si>
  <si>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</si>
  <si>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831</t>
  </si>
  <si>
    <t>Исполнение судебных актов Российской Федерации и мировых соглашений по возмещению причиненного вреда»</t>
  </si>
  <si>
    <t>2 2 00 01110</t>
  </si>
  <si>
    <t>Резервный фонд бюджета МО  "Сельское поселение Раздорский сельсовет Камызякского муницпального района Астраханской области" в рамках иных непрограммных мероприятий</t>
  </si>
  <si>
    <t>Национальная экономика</t>
  </si>
  <si>
    <t>04</t>
  </si>
  <si>
    <t>Другие вопросы в области национальной экономики</t>
  </si>
  <si>
    <t>12</t>
  </si>
  <si>
    <t>Муниципальная программа "Развитие архитектуры и
градостроительства в муниципальном образовании «Сельское поселение Раздорский сельсовет Камызякского муницпального района Астраханской области"</t>
  </si>
  <si>
    <t>31 0 00 04130</t>
  </si>
  <si>
    <t>Закупка товаров, работ и услуг для обеспечения государственных
(муниципальных) нужд</t>
  </si>
  <si>
    <t>Иные закупки товаров, работ и услуг для обеспечения
государственных (муниципальных) нужд</t>
  </si>
  <si>
    <t>Прочая закупка товаров, работ и услуг</t>
  </si>
  <si>
    <t>Расходы бюджета по разделам и подразделам классификации расходов бюджета</t>
  </si>
  <si>
    <t xml:space="preserve">Приложение 3   К проекту Решения Совета МО Раздорский сельсовет Камызякского муниципального района Астраханской области" "Об утверждении отчета об исполнении бюджета муниципального         
образования " Раздорский сельсовет" Камызякского муниципального района Астраханской области за 2024 год от           №      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</si>
</sst>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2" fontId="0" fillId="0" borderId="0" xfId="0" applyNumberFormat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14" fillId="3" borderId="0" xfId="0" applyFont="1" applyFill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99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2"/>
  <sheetViews>
    <sheetView tabSelected="1" topLeftCell="A85" zoomScale="85" zoomScaleNormal="85" workbookViewId="0">
      <selection activeCell="D93" sqref="D93:D95"/>
    </sheetView>
  </sheetViews>
  <sheetFormatPr defaultRowHeight="14.4"/>
  <cols>
    <col min="1" max="1" width="62.77734375" customWidth="1"/>
    <col min="2" max="2" width="9" customWidth="1"/>
    <col min="3" max="3" width="11.6640625" customWidth="1"/>
    <col min="4" max="4" width="15.77734375" customWidth="1"/>
    <col min="5" max="5" width="12.44140625" customWidth="1"/>
    <col min="6" max="6" width="17.109375" customWidth="1"/>
    <col min="7" max="7" width="13" customWidth="1"/>
  </cols>
  <sheetData>
    <row r="1" spans="1:6" ht="15.6">
      <c r="A1" s="1"/>
      <c r="B1" s="2"/>
      <c r="C1" s="2"/>
      <c r="D1" s="4"/>
      <c r="E1" s="4"/>
      <c r="F1" s="4"/>
    </row>
    <row r="2" spans="1:6" ht="96" customHeight="1">
      <c r="A2" s="1"/>
      <c r="B2" s="2"/>
      <c r="C2" s="2"/>
      <c r="D2" s="5" t="s">
        <v>122</v>
      </c>
      <c r="E2" s="5"/>
      <c r="F2" s="5"/>
    </row>
    <row r="3" spans="1:6" ht="15.6">
      <c r="A3" s="1"/>
      <c r="B3" s="2"/>
      <c r="C3" s="2"/>
      <c r="D3" s="6"/>
      <c r="E3" s="6"/>
      <c r="F3" s="7"/>
    </row>
    <row r="4" spans="1:6" ht="62.4" customHeight="1">
      <c r="A4" s="8" t="s">
        <v>121</v>
      </c>
      <c r="B4" s="8"/>
      <c r="C4" s="8"/>
      <c r="D4" s="8"/>
      <c r="E4" s="8"/>
      <c r="F4" s="8"/>
    </row>
    <row r="5" spans="1:6" ht="15.6">
      <c r="A5" s="1"/>
      <c r="B5" s="2"/>
      <c r="C5" s="2"/>
      <c r="D5" s="1"/>
      <c r="E5" s="2"/>
      <c r="F5" s="9"/>
    </row>
    <row r="6" spans="1:6">
      <c r="A6" s="10"/>
      <c r="B6" s="10"/>
      <c r="C6" s="10"/>
      <c r="D6" s="10"/>
      <c r="E6" s="10"/>
      <c r="F6" s="10"/>
    </row>
    <row r="7" spans="1:6" ht="26.4">
      <c r="A7" s="11" t="s">
        <v>0</v>
      </c>
      <c r="B7" s="12" t="s">
        <v>2</v>
      </c>
      <c r="C7" s="12" t="s">
        <v>3</v>
      </c>
      <c r="D7" s="11" t="s">
        <v>4</v>
      </c>
      <c r="E7" s="12" t="s">
        <v>5</v>
      </c>
      <c r="F7" s="13" t="s">
        <v>6</v>
      </c>
    </row>
    <row r="8" spans="1:6">
      <c r="A8" s="14" t="s">
        <v>7</v>
      </c>
      <c r="B8" s="15"/>
      <c r="C8" s="15"/>
      <c r="D8" s="16"/>
      <c r="E8" s="15"/>
      <c r="F8" s="17">
        <f>SUM(F9+F58+F80+F100+F107+F68+F74)</f>
        <v>11268178.49</v>
      </c>
    </row>
    <row r="9" spans="1:6">
      <c r="A9" s="18" t="s">
        <v>8</v>
      </c>
      <c r="B9" s="19" t="s">
        <v>9</v>
      </c>
      <c r="C9" s="19"/>
      <c r="D9" s="20"/>
      <c r="E9" s="19"/>
      <c r="F9" s="21">
        <f>SUM(F10+F22+F25)</f>
        <v>5309076.99</v>
      </c>
    </row>
    <row r="10" spans="1:6" ht="52.8">
      <c r="A10" s="16" t="s">
        <v>10</v>
      </c>
      <c r="B10" s="22" t="s">
        <v>9</v>
      </c>
      <c r="C10" s="22" t="s">
        <v>11</v>
      </c>
      <c r="D10" s="23"/>
      <c r="E10" s="22"/>
      <c r="F10" s="24">
        <f>F12+F17</f>
        <v>1246126.43</v>
      </c>
    </row>
    <row r="11" spans="1:6" ht="85.2" customHeight="1">
      <c r="A11" s="16" t="s">
        <v>12</v>
      </c>
      <c r="B11" s="22" t="s">
        <v>9</v>
      </c>
      <c r="C11" s="22" t="s">
        <v>11</v>
      </c>
      <c r="D11" s="25" t="s">
        <v>13</v>
      </c>
      <c r="E11" s="22"/>
      <c r="F11" s="24">
        <f>F12</f>
        <v>1212274.43</v>
      </c>
    </row>
    <row r="12" spans="1:6" ht="92.4">
      <c r="A12" s="26" t="s">
        <v>14</v>
      </c>
      <c r="B12" s="22" t="s">
        <v>9</v>
      </c>
      <c r="C12" s="22" t="s">
        <v>11</v>
      </c>
      <c r="D12" s="25" t="s">
        <v>15</v>
      </c>
      <c r="E12" s="22"/>
      <c r="F12" s="24">
        <f>F13</f>
        <v>1212274.43</v>
      </c>
    </row>
    <row r="13" spans="1:6" ht="65.400000000000006" customHeight="1">
      <c r="A13" s="14" t="s">
        <v>16</v>
      </c>
      <c r="B13" s="27" t="s">
        <v>9</v>
      </c>
      <c r="C13" s="27" t="s">
        <v>11</v>
      </c>
      <c r="D13" s="25" t="s">
        <v>15</v>
      </c>
      <c r="E13" s="27" t="s">
        <v>17</v>
      </c>
      <c r="F13" s="24">
        <f>F14</f>
        <v>1212274.43</v>
      </c>
    </row>
    <row r="14" spans="1:6" ht="39.6" customHeight="1">
      <c r="A14" s="14" t="s">
        <v>18</v>
      </c>
      <c r="B14" s="27" t="s">
        <v>9</v>
      </c>
      <c r="C14" s="27" t="s">
        <v>11</v>
      </c>
      <c r="D14" s="25" t="s">
        <v>15</v>
      </c>
      <c r="E14" s="27" t="s">
        <v>19</v>
      </c>
      <c r="F14" s="24">
        <f>F15+F16</f>
        <v>1212274.43</v>
      </c>
    </row>
    <row r="15" spans="1:6">
      <c r="A15" s="16" t="s">
        <v>20</v>
      </c>
      <c r="B15" s="27" t="s">
        <v>9</v>
      </c>
      <c r="C15" s="27" t="s">
        <v>11</v>
      </c>
      <c r="D15" s="25" t="s">
        <v>15</v>
      </c>
      <c r="E15" s="27" t="s">
        <v>21</v>
      </c>
      <c r="F15" s="24">
        <v>930612.7</v>
      </c>
    </row>
    <row r="16" spans="1:6" ht="39.6">
      <c r="A16" s="14" t="s">
        <v>22</v>
      </c>
      <c r="B16" s="27" t="s">
        <v>9</v>
      </c>
      <c r="C16" s="27" t="s">
        <v>11</v>
      </c>
      <c r="D16" s="25" t="s">
        <v>15</v>
      </c>
      <c r="E16" s="27" t="s">
        <v>23</v>
      </c>
      <c r="F16" s="24">
        <v>281661.73</v>
      </c>
    </row>
    <row r="17" spans="1:6" ht="93" customHeight="1">
      <c r="A17" s="28" t="s">
        <v>24</v>
      </c>
      <c r="B17" s="29" t="s">
        <v>9</v>
      </c>
      <c r="C17" s="29" t="s">
        <v>11</v>
      </c>
      <c r="D17" s="30" t="s">
        <v>25</v>
      </c>
      <c r="E17" s="29"/>
      <c r="F17" s="17">
        <f>F19</f>
        <v>33852</v>
      </c>
    </row>
    <row r="18" spans="1:6" ht="52.8">
      <c r="A18" s="31" t="s">
        <v>26</v>
      </c>
      <c r="B18" s="32" t="s">
        <v>9</v>
      </c>
      <c r="C18" s="32" t="s">
        <v>11</v>
      </c>
      <c r="D18" s="33" t="s">
        <v>25</v>
      </c>
      <c r="E18" s="32" t="s">
        <v>17</v>
      </c>
      <c r="F18" s="34">
        <f>F19</f>
        <v>33852</v>
      </c>
    </row>
    <row r="19" spans="1:6" ht="26.4">
      <c r="A19" s="31" t="s">
        <v>27</v>
      </c>
      <c r="B19" s="35" t="s">
        <v>9</v>
      </c>
      <c r="C19" s="35" t="s">
        <v>11</v>
      </c>
      <c r="D19" s="33" t="s">
        <v>25</v>
      </c>
      <c r="E19" s="35" t="s">
        <v>19</v>
      </c>
      <c r="F19" s="34">
        <f>F20+F21</f>
        <v>33852</v>
      </c>
    </row>
    <row r="20" spans="1:6">
      <c r="A20" s="31" t="s">
        <v>28</v>
      </c>
      <c r="B20" s="35" t="s">
        <v>9</v>
      </c>
      <c r="C20" s="35" t="s">
        <v>11</v>
      </c>
      <c r="D20" s="33" t="s">
        <v>25</v>
      </c>
      <c r="E20" s="35" t="s">
        <v>21</v>
      </c>
      <c r="F20" s="34">
        <v>26000</v>
      </c>
    </row>
    <row r="21" spans="1:6" ht="39.6">
      <c r="A21" s="31" t="s">
        <v>29</v>
      </c>
      <c r="B21" s="35" t="s">
        <v>9</v>
      </c>
      <c r="C21" s="35" t="s">
        <v>11</v>
      </c>
      <c r="D21" s="33" t="s">
        <v>25</v>
      </c>
      <c r="E21" s="35" t="s">
        <v>23</v>
      </c>
      <c r="F21" s="34">
        <v>7852</v>
      </c>
    </row>
    <row r="22" spans="1:6">
      <c r="A22" s="36" t="s">
        <v>30</v>
      </c>
      <c r="B22" s="37" t="s">
        <v>9</v>
      </c>
      <c r="C22" s="38" t="s">
        <v>31</v>
      </c>
      <c r="D22" s="39"/>
      <c r="E22" s="40"/>
      <c r="F22" s="41">
        <v>0</v>
      </c>
    </row>
    <row r="23" spans="1:6" ht="39.6">
      <c r="A23" s="16" t="s">
        <v>111</v>
      </c>
      <c r="B23" s="27" t="s">
        <v>9</v>
      </c>
      <c r="C23" s="22" t="s">
        <v>31</v>
      </c>
      <c r="D23" s="25" t="s">
        <v>32</v>
      </c>
      <c r="E23" s="22"/>
      <c r="F23" s="42">
        <f>F24</f>
        <v>0</v>
      </c>
    </row>
    <row r="24" spans="1:6">
      <c r="A24" s="14" t="s">
        <v>33</v>
      </c>
      <c r="B24" s="27" t="s">
        <v>9</v>
      </c>
      <c r="C24" s="22" t="s">
        <v>31</v>
      </c>
      <c r="D24" s="25" t="s">
        <v>32</v>
      </c>
      <c r="E24" s="22" t="s">
        <v>34</v>
      </c>
      <c r="F24" s="42">
        <v>0</v>
      </c>
    </row>
    <row r="25" spans="1:6">
      <c r="A25" s="18" t="s">
        <v>35</v>
      </c>
      <c r="B25" s="43" t="s">
        <v>9</v>
      </c>
      <c r="C25" s="19" t="s">
        <v>36</v>
      </c>
      <c r="D25" s="43"/>
      <c r="E25" s="44"/>
      <c r="F25" s="45">
        <f>F26+F31+F46+F54</f>
        <v>4062950.56</v>
      </c>
    </row>
    <row r="26" spans="1:6" ht="52.8">
      <c r="A26" s="46" t="s">
        <v>24</v>
      </c>
      <c r="B26" s="47" t="s">
        <v>9</v>
      </c>
      <c r="C26" s="47" t="s">
        <v>36</v>
      </c>
      <c r="D26" s="48" t="s">
        <v>37</v>
      </c>
      <c r="E26" s="27"/>
      <c r="F26" s="49">
        <f>F27</f>
        <v>15958.42</v>
      </c>
    </row>
    <row r="27" spans="1:6" ht="52.8">
      <c r="A27" s="14" t="s">
        <v>26</v>
      </c>
      <c r="B27" s="27" t="s">
        <v>9</v>
      </c>
      <c r="C27" s="27" t="s">
        <v>36</v>
      </c>
      <c r="D27" s="25" t="s">
        <v>25</v>
      </c>
      <c r="E27" s="27" t="s">
        <v>17</v>
      </c>
      <c r="F27" s="24">
        <f>F28</f>
        <v>15958.42</v>
      </c>
    </row>
    <row r="28" spans="1:6" ht="26.4">
      <c r="A28" s="14" t="s">
        <v>27</v>
      </c>
      <c r="B28" s="27" t="s">
        <v>9</v>
      </c>
      <c r="C28" s="27" t="s">
        <v>36</v>
      </c>
      <c r="D28" s="25" t="s">
        <v>25</v>
      </c>
      <c r="E28" s="27" t="s">
        <v>19</v>
      </c>
      <c r="F28" s="24">
        <f>F29+F30</f>
        <v>15958.42</v>
      </c>
    </row>
    <row r="29" spans="1:6">
      <c r="A29" s="14" t="s">
        <v>28</v>
      </c>
      <c r="B29" s="27" t="s">
        <v>9</v>
      </c>
      <c r="C29" s="27" t="s">
        <v>36</v>
      </c>
      <c r="D29" s="25" t="s">
        <v>25</v>
      </c>
      <c r="E29" s="27" t="s">
        <v>21</v>
      </c>
      <c r="F29" s="24">
        <v>12256.85</v>
      </c>
    </row>
    <row r="30" spans="1:6" ht="39.6">
      <c r="A30" s="14" t="s">
        <v>29</v>
      </c>
      <c r="B30" s="27" t="s">
        <v>9</v>
      </c>
      <c r="C30" s="27" t="s">
        <v>36</v>
      </c>
      <c r="D30" s="25" t="s">
        <v>25</v>
      </c>
      <c r="E30" s="27" t="s">
        <v>23</v>
      </c>
      <c r="F30" s="24">
        <v>3701.57</v>
      </c>
    </row>
    <row r="31" spans="1:6" ht="118.8">
      <c r="A31" s="50" t="s">
        <v>38</v>
      </c>
      <c r="B31" s="47" t="s">
        <v>9</v>
      </c>
      <c r="C31" s="51" t="s">
        <v>36</v>
      </c>
      <c r="D31" s="48" t="s">
        <v>39</v>
      </c>
      <c r="E31" s="52"/>
      <c r="F31" s="53">
        <f>SUM(F32+F36+F41)</f>
        <v>2822910.81</v>
      </c>
    </row>
    <row r="32" spans="1:6" ht="39.6">
      <c r="A32" s="14" t="s">
        <v>16</v>
      </c>
      <c r="B32" s="27" t="s">
        <v>9</v>
      </c>
      <c r="C32" s="27" t="s">
        <v>36</v>
      </c>
      <c r="D32" s="25" t="s">
        <v>39</v>
      </c>
      <c r="E32" s="22" t="s">
        <v>17</v>
      </c>
      <c r="F32" s="54">
        <f>SUM(F33)</f>
        <v>1119444.9099999999</v>
      </c>
    </row>
    <row r="33" spans="1:8">
      <c r="A33" s="14" t="s">
        <v>18</v>
      </c>
      <c r="B33" s="27" t="s">
        <v>9</v>
      </c>
      <c r="C33" s="27">
        <v>13</v>
      </c>
      <c r="D33" s="25" t="s">
        <v>39</v>
      </c>
      <c r="E33" s="27" t="s">
        <v>19</v>
      </c>
      <c r="F33" s="24">
        <f>SUM(F34:F35)</f>
        <v>1119444.9099999999</v>
      </c>
    </row>
    <row r="34" spans="1:8">
      <c r="A34" s="16" t="s">
        <v>20</v>
      </c>
      <c r="B34" s="27" t="s">
        <v>9</v>
      </c>
      <c r="C34" s="27">
        <v>13</v>
      </c>
      <c r="D34" s="25" t="s">
        <v>39</v>
      </c>
      <c r="E34" s="27" t="s">
        <v>21</v>
      </c>
      <c r="F34" s="24">
        <v>590814.56999999995</v>
      </c>
    </row>
    <row r="35" spans="1:8" ht="39.6">
      <c r="A35" s="14" t="s">
        <v>22</v>
      </c>
      <c r="B35" s="27" t="s">
        <v>9</v>
      </c>
      <c r="C35" s="27">
        <v>13</v>
      </c>
      <c r="D35" s="25" t="s">
        <v>39</v>
      </c>
      <c r="E35" s="27" t="s">
        <v>23</v>
      </c>
      <c r="F35" s="24">
        <v>528630.34</v>
      </c>
    </row>
    <row r="36" spans="1:8">
      <c r="A36" s="14" t="s">
        <v>40</v>
      </c>
      <c r="B36" s="27" t="s">
        <v>9</v>
      </c>
      <c r="C36" s="27">
        <v>13</v>
      </c>
      <c r="D36" s="25" t="s">
        <v>39</v>
      </c>
      <c r="E36" s="27" t="s">
        <v>41</v>
      </c>
      <c r="F36" s="24">
        <f>F37</f>
        <v>1618722.0500000003</v>
      </c>
    </row>
    <row r="37" spans="1:8" ht="26.4">
      <c r="A37" s="14" t="s">
        <v>42</v>
      </c>
      <c r="B37" s="27" t="s">
        <v>9</v>
      </c>
      <c r="C37" s="27">
        <v>13</v>
      </c>
      <c r="D37" s="25" t="s">
        <v>39</v>
      </c>
      <c r="E37" s="27" t="s">
        <v>43</v>
      </c>
      <c r="F37" s="24">
        <f>SUM(F38:F40)</f>
        <v>1618722.0500000003</v>
      </c>
    </row>
    <row r="38" spans="1:8" ht="26.4">
      <c r="A38" s="16" t="s">
        <v>44</v>
      </c>
      <c r="B38" s="27" t="s">
        <v>9</v>
      </c>
      <c r="C38" s="27">
        <v>13</v>
      </c>
      <c r="D38" s="25" t="s">
        <v>39</v>
      </c>
      <c r="E38" s="27" t="s">
        <v>45</v>
      </c>
      <c r="F38" s="24">
        <v>48676.37</v>
      </c>
    </row>
    <row r="39" spans="1:8" ht="26.4">
      <c r="A39" s="14" t="s">
        <v>46</v>
      </c>
      <c r="B39" s="27" t="s">
        <v>9</v>
      </c>
      <c r="C39" s="27">
        <v>13</v>
      </c>
      <c r="D39" s="25" t="s">
        <v>39</v>
      </c>
      <c r="E39" s="27" t="s">
        <v>47</v>
      </c>
      <c r="F39" s="24">
        <v>1550120.06</v>
      </c>
      <c r="H39" s="3"/>
    </row>
    <row r="40" spans="1:8">
      <c r="A40" s="14" t="s">
        <v>48</v>
      </c>
      <c r="B40" s="27" t="s">
        <v>9</v>
      </c>
      <c r="C40" s="27" t="s">
        <v>36</v>
      </c>
      <c r="D40" s="25" t="s">
        <v>39</v>
      </c>
      <c r="E40" s="27" t="s">
        <v>49</v>
      </c>
      <c r="F40" s="55">
        <v>19925.62</v>
      </c>
    </row>
    <row r="41" spans="1:8">
      <c r="A41" s="14" t="s">
        <v>50</v>
      </c>
      <c r="B41" s="27" t="s">
        <v>9</v>
      </c>
      <c r="C41" s="27">
        <v>13</v>
      </c>
      <c r="D41" s="25" t="s">
        <v>39</v>
      </c>
      <c r="E41" s="27" t="s">
        <v>51</v>
      </c>
      <c r="F41" s="24">
        <f>F43+F42</f>
        <v>84743.85</v>
      </c>
    </row>
    <row r="42" spans="1:8" ht="27">
      <c r="A42" s="56" t="s">
        <v>109</v>
      </c>
      <c r="B42" s="27" t="s">
        <v>9</v>
      </c>
      <c r="C42" s="27" t="s">
        <v>36</v>
      </c>
      <c r="D42" s="25" t="s">
        <v>110</v>
      </c>
      <c r="E42" s="27" t="s">
        <v>108</v>
      </c>
      <c r="F42" s="24">
        <v>1000</v>
      </c>
    </row>
    <row r="43" spans="1:8">
      <c r="A43" s="14" t="s">
        <v>52</v>
      </c>
      <c r="B43" s="27" t="s">
        <v>9</v>
      </c>
      <c r="C43" s="27">
        <v>13</v>
      </c>
      <c r="D43" s="25" t="s">
        <v>39</v>
      </c>
      <c r="E43" s="27" t="s">
        <v>53</v>
      </c>
      <c r="F43" s="24">
        <f>SUM(F44:F45)</f>
        <v>83743.850000000006</v>
      </c>
    </row>
    <row r="44" spans="1:8">
      <c r="A44" s="14" t="s">
        <v>54</v>
      </c>
      <c r="B44" s="27" t="s">
        <v>9</v>
      </c>
      <c r="C44" s="27">
        <v>13</v>
      </c>
      <c r="D44" s="25" t="s">
        <v>39</v>
      </c>
      <c r="E44" s="27" t="s">
        <v>55</v>
      </c>
      <c r="F44" s="24">
        <v>4000</v>
      </c>
    </row>
    <row r="45" spans="1:8">
      <c r="A45" s="14" t="s">
        <v>56</v>
      </c>
      <c r="B45" s="27" t="s">
        <v>9</v>
      </c>
      <c r="C45" s="27">
        <v>13</v>
      </c>
      <c r="D45" s="25" t="s">
        <v>39</v>
      </c>
      <c r="E45" s="27" t="s">
        <v>57</v>
      </c>
      <c r="F45" s="24">
        <v>79743.850000000006</v>
      </c>
    </row>
    <row r="46" spans="1:8" ht="52.8">
      <c r="A46" s="57" t="s">
        <v>58</v>
      </c>
      <c r="B46" s="47" t="s">
        <v>9</v>
      </c>
      <c r="C46" s="47" t="s">
        <v>36</v>
      </c>
      <c r="D46" s="48" t="s">
        <v>59</v>
      </c>
      <c r="E46" s="47"/>
      <c r="F46" s="49">
        <f>F47</f>
        <v>1162244.33</v>
      </c>
    </row>
    <row r="47" spans="1:8" ht="39.6">
      <c r="A47" s="16" t="s">
        <v>16</v>
      </c>
      <c r="B47" s="27" t="s">
        <v>9</v>
      </c>
      <c r="C47" s="27" t="s">
        <v>36</v>
      </c>
      <c r="D47" s="25" t="s">
        <v>59</v>
      </c>
      <c r="E47" s="27" t="s">
        <v>17</v>
      </c>
      <c r="F47" s="24">
        <f>F48+F51</f>
        <v>1162244.33</v>
      </c>
    </row>
    <row r="48" spans="1:8" ht="26.4">
      <c r="A48" s="14" t="s">
        <v>27</v>
      </c>
      <c r="B48" s="27" t="s">
        <v>9</v>
      </c>
      <c r="C48" s="27" t="s">
        <v>36</v>
      </c>
      <c r="D48" s="25" t="s">
        <v>59</v>
      </c>
      <c r="E48" s="27" t="s">
        <v>19</v>
      </c>
      <c r="F48" s="24">
        <f>F49+F50</f>
        <v>1042158.33</v>
      </c>
    </row>
    <row r="49" spans="1:6">
      <c r="A49" s="16" t="s">
        <v>18</v>
      </c>
      <c r="B49" s="27" t="s">
        <v>9</v>
      </c>
      <c r="C49" s="27" t="s">
        <v>36</v>
      </c>
      <c r="D49" s="25" t="s">
        <v>59</v>
      </c>
      <c r="E49" s="27" t="s">
        <v>21</v>
      </c>
      <c r="F49" s="24">
        <v>800428.84</v>
      </c>
    </row>
    <row r="50" spans="1:6" ht="51.6" customHeight="1">
      <c r="A50" s="16" t="s">
        <v>22</v>
      </c>
      <c r="B50" s="27" t="s">
        <v>9</v>
      </c>
      <c r="C50" s="22" t="s">
        <v>36</v>
      </c>
      <c r="D50" s="25" t="s">
        <v>59</v>
      </c>
      <c r="E50" s="52" t="s">
        <v>23</v>
      </c>
      <c r="F50" s="24">
        <v>241729.49</v>
      </c>
    </row>
    <row r="51" spans="1:6" ht="33" customHeight="1">
      <c r="A51" s="16" t="s">
        <v>40</v>
      </c>
      <c r="B51" s="27" t="s">
        <v>9</v>
      </c>
      <c r="C51" s="22" t="s">
        <v>36</v>
      </c>
      <c r="D51" s="25" t="s">
        <v>59</v>
      </c>
      <c r="E51" s="27" t="s">
        <v>41</v>
      </c>
      <c r="F51" s="24">
        <f>SUM(F52)</f>
        <v>120086</v>
      </c>
    </row>
    <row r="52" spans="1:6" ht="37.799999999999997" customHeight="1">
      <c r="A52" s="16" t="s">
        <v>42</v>
      </c>
      <c r="B52" s="27" t="s">
        <v>9</v>
      </c>
      <c r="C52" s="22" t="s">
        <v>36</v>
      </c>
      <c r="D52" s="25" t="s">
        <v>59</v>
      </c>
      <c r="E52" s="27" t="s">
        <v>43</v>
      </c>
      <c r="F52" s="24">
        <f>SUM(F53)</f>
        <v>120086</v>
      </c>
    </row>
    <row r="53" spans="1:6" ht="26.4">
      <c r="A53" s="58" t="s">
        <v>46</v>
      </c>
      <c r="B53" s="27" t="s">
        <v>9</v>
      </c>
      <c r="C53" s="22" t="s">
        <v>36</v>
      </c>
      <c r="D53" s="25" t="s">
        <v>59</v>
      </c>
      <c r="E53" s="27" t="s">
        <v>47</v>
      </c>
      <c r="F53" s="24">
        <v>120086</v>
      </c>
    </row>
    <row r="54" spans="1:6">
      <c r="A54" s="46" t="s">
        <v>60</v>
      </c>
      <c r="B54" s="47" t="s">
        <v>9</v>
      </c>
      <c r="C54" s="47">
        <v>13</v>
      </c>
      <c r="D54" s="59" t="s">
        <v>61</v>
      </c>
      <c r="E54" s="47"/>
      <c r="F54" s="53">
        <f>F55</f>
        <v>61837</v>
      </c>
    </row>
    <row r="55" spans="1:6" ht="100.8" customHeight="1">
      <c r="A55" s="14" t="s">
        <v>62</v>
      </c>
      <c r="B55" s="27" t="s">
        <v>9</v>
      </c>
      <c r="C55" s="27">
        <v>13</v>
      </c>
      <c r="D55" s="60" t="s">
        <v>63</v>
      </c>
      <c r="E55" s="27"/>
      <c r="F55" s="24">
        <f>F56</f>
        <v>61837</v>
      </c>
    </row>
    <row r="56" spans="1:6">
      <c r="A56" s="14" t="s">
        <v>64</v>
      </c>
      <c r="B56" s="27" t="s">
        <v>9</v>
      </c>
      <c r="C56" s="27">
        <v>13</v>
      </c>
      <c r="D56" s="60" t="s">
        <v>63</v>
      </c>
      <c r="E56" s="27" t="s">
        <v>65</v>
      </c>
      <c r="F56" s="24">
        <f>F57</f>
        <v>61837</v>
      </c>
    </row>
    <row r="57" spans="1:6">
      <c r="A57" s="61" t="s">
        <v>1</v>
      </c>
      <c r="B57" s="27" t="s">
        <v>9</v>
      </c>
      <c r="C57" s="27">
        <v>13</v>
      </c>
      <c r="D57" s="60" t="s">
        <v>63</v>
      </c>
      <c r="E57" s="27" t="s">
        <v>66</v>
      </c>
      <c r="F57" s="24">
        <v>61837</v>
      </c>
    </row>
    <row r="58" spans="1:6">
      <c r="A58" s="18" t="s">
        <v>67</v>
      </c>
      <c r="B58" s="19" t="s">
        <v>11</v>
      </c>
      <c r="C58" s="19"/>
      <c r="D58" s="20"/>
      <c r="E58" s="19"/>
      <c r="F58" s="21">
        <f>F59</f>
        <v>342237.68</v>
      </c>
    </row>
    <row r="59" spans="1:6">
      <c r="A59" s="16" t="s">
        <v>68</v>
      </c>
      <c r="B59" s="22" t="s">
        <v>11</v>
      </c>
      <c r="C59" s="22" t="s">
        <v>69</v>
      </c>
      <c r="D59" s="23"/>
      <c r="E59" s="22"/>
      <c r="F59" s="24">
        <f>F60</f>
        <v>342237.68</v>
      </c>
    </row>
    <row r="60" spans="1:6" ht="52.8">
      <c r="A60" s="16" t="s">
        <v>70</v>
      </c>
      <c r="B60" s="22" t="s">
        <v>11</v>
      </c>
      <c r="C60" s="22" t="s">
        <v>69</v>
      </c>
      <c r="D60" s="60" t="s">
        <v>71</v>
      </c>
      <c r="E60" s="22"/>
      <c r="F60" s="24">
        <f>F61+F65</f>
        <v>342237.68</v>
      </c>
    </row>
    <row r="61" spans="1:6" ht="39.6">
      <c r="A61" s="14" t="s">
        <v>16</v>
      </c>
      <c r="B61" s="27" t="s">
        <v>11</v>
      </c>
      <c r="C61" s="27" t="s">
        <v>69</v>
      </c>
      <c r="D61" s="60" t="s">
        <v>71</v>
      </c>
      <c r="E61" s="22" t="s">
        <v>17</v>
      </c>
      <c r="F61" s="24">
        <f>F62</f>
        <v>300074.69</v>
      </c>
    </row>
    <row r="62" spans="1:6">
      <c r="A62" s="14" t="s">
        <v>18</v>
      </c>
      <c r="B62" s="27" t="s">
        <v>11</v>
      </c>
      <c r="C62" s="27" t="s">
        <v>69</v>
      </c>
      <c r="D62" s="60" t="s">
        <v>71</v>
      </c>
      <c r="E62" s="27" t="s">
        <v>19</v>
      </c>
      <c r="F62" s="24">
        <f>F63+F64</f>
        <v>300074.69</v>
      </c>
    </row>
    <row r="63" spans="1:6">
      <c r="A63" s="16" t="s">
        <v>20</v>
      </c>
      <c r="B63" s="27" t="s">
        <v>11</v>
      </c>
      <c r="C63" s="27" t="s">
        <v>69</v>
      </c>
      <c r="D63" s="60" t="s">
        <v>71</v>
      </c>
      <c r="E63" s="27" t="s">
        <v>21</v>
      </c>
      <c r="F63" s="24">
        <v>230904</v>
      </c>
    </row>
    <row r="64" spans="1:6" ht="39.6">
      <c r="A64" s="14" t="s">
        <v>22</v>
      </c>
      <c r="B64" s="27" t="s">
        <v>11</v>
      </c>
      <c r="C64" s="27" t="s">
        <v>69</v>
      </c>
      <c r="D64" s="60" t="s">
        <v>71</v>
      </c>
      <c r="E64" s="27" t="s">
        <v>23</v>
      </c>
      <c r="F64" s="24">
        <v>69170.69</v>
      </c>
    </row>
    <row r="65" spans="1:6">
      <c r="A65" s="14" t="s">
        <v>40</v>
      </c>
      <c r="B65" s="27" t="s">
        <v>11</v>
      </c>
      <c r="C65" s="27" t="s">
        <v>69</v>
      </c>
      <c r="D65" s="60" t="s">
        <v>71</v>
      </c>
      <c r="E65" s="22" t="s">
        <v>41</v>
      </c>
      <c r="F65" s="24">
        <f>F67</f>
        <v>42162.99</v>
      </c>
    </row>
    <row r="66" spans="1:6" ht="26.4">
      <c r="A66" s="14" t="s">
        <v>42</v>
      </c>
      <c r="B66" s="27" t="s">
        <v>11</v>
      </c>
      <c r="C66" s="27" t="s">
        <v>69</v>
      </c>
      <c r="D66" s="60" t="s">
        <v>71</v>
      </c>
      <c r="E66" s="22" t="s">
        <v>43</v>
      </c>
      <c r="F66" s="24">
        <f>F67</f>
        <v>42162.99</v>
      </c>
    </row>
    <row r="67" spans="1:6" ht="26.4">
      <c r="A67" s="14" t="s">
        <v>46</v>
      </c>
      <c r="B67" s="27" t="s">
        <v>11</v>
      </c>
      <c r="C67" s="27" t="s">
        <v>69</v>
      </c>
      <c r="D67" s="60" t="s">
        <v>71</v>
      </c>
      <c r="E67" s="22" t="s">
        <v>47</v>
      </c>
      <c r="F67" s="42">
        <f>38062.99+4100</f>
        <v>42162.99</v>
      </c>
    </row>
    <row r="68" spans="1:6">
      <c r="A68" s="62" t="s">
        <v>72</v>
      </c>
      <c r="B68" s="19" t="s">
        <v>69</v>
      </c>
      <c r="C68" s="38"/>
      <c r="D68" s="63"/>
      <c r="E68" s="37"/>
      <c r="F68" s="21">
        <f>F69</f>
        <v>66240</v>
      </c>
    </row>
    <row r="69" spans="1:6" ht="26.4">
      <c r="A69" s="14" t="s">
        <v>73</v>
      </c>
      <c r="B69" s="22" t="s">
        <v>69</v>
      </c>
      <c r="C69" s="22" t="s">
        <v>74</v>
      </c>
      <c r="D69" s="64"/>
      <c r="E69" s="27"/>
      <c r="F69" s="24">
        <f>F70</f>
        <v>66240</v>
      </c>
    </row>
    <row r="70" spans="1:6" ht="39.6">
      <c r="A70" s="14" t="s">
        <v>75</v>
      </c>
      <c r="B70" s="22" t="s">
        <v>69</v>
      </c>
      <c r="C70" s="22" t="s">
        <v>74</v>
      </c>
      <c r="D70" s="64" t="s">
        <v>76</v>
      </c>
      <c r="E70" s="27"/>
      <c r="F70" s="24">
        <f>SUM(F71)</f>
        <v>66240</v>
      </c>
    </row>
    <row r="71" spans="1:6">
      <c r="A71" s="14" t="s">
        <v>40</v>
      </c>
      <c r="B71" s="22" t="s">
        <v>69</v>
      </c>
      <c r="C71" s="22" t="s">
        <v>74</v>
      </c>
      <c r="D71" s="64" t="s">
        <v>76</v>
      </c>
      <c r="E71" s="27" t="s">
        <v>41</v>
      </c>
      <c r="F71" s="24">
        <f>SUM(F72)</f>
        <v>66240</v>
      </c>
    </row>
    <row r="72" spans="1:6" ht="26.4">
      <c r="A72" s="14" t="s">
        <v>42</v>
      </c>
      <c r="B72" s="22" t="s">
        <v>69</v>
      </c>
      <c r="C72" s="22" t="s">
        <v>74</v>
      </c>
      <c r="D72" s="64" t="s">
        <v>76</v>
      </c>
      <c r="E72" s="27" t="s">
        <v>43</v>
      </c>
      <c r="F72" s="24">
        <f>SUM(F73)</f>
        <v>66240</v>
      </c>
    </row>
    <row r="73" spans="1:6" ht="26.4">
      <c r="A73" s="14" t="s">
        <v>46</v>
      </c>
      <c r="B73" s="22" t="s">
        <v>69</v>
      </c>
      <c r="C73" s="22" t="s">
        <v>74</v>
      </c>
      <c r="D73" s="64" t="s">
        <v>76</v>
      </c>
      <c r="E73" s="27" t="s">
        <v>47</v>
      </c>
      <c r="F73" s="24">
        <v>66240</v>
      </c>
    </row>
    <row r="74" spans="1:6">
      <c r="A74" s="65" t="s">
        <v>112</v>
      </c>
      <c r="B74" s="19" t="s">
        <v>113</v>
      </c>
      <c r="C74" s="38"/>
      <c r="D74" s="63"/>
      <c r="E74" s="37"/>
      <c r="F74" s="21">
        <f>F77</f>
        <v>150000</v>
      </c>
    </row>
    <row r="75" spans="1:6">
      <c r="A75" s="14" t="s">
        <v>114</v>
      </c>
      <c r="B75" s="22" t="s">
        <v>113</v>
      </c>
      <c r="C75" s="22" t="s">
        <v>115</v>
      </c>
      <c r="D75" s="64"/>
      <c r="E75" s="27"/>
      <c r="F75" s="55">
        <f>F76</f>
        <v>150000</v>
      </c>
    </row>
    <row r="76" spans="1:6" ht="52.8">
      <c r="A76" s="14" t="s">
        <v>116</v>
      </c>
      <c r="B76" s="22" t="s">
        <v>113</v>
      </c>
      <c r="C76" s="22" t="s">
        <v>115</v>
      </c>
      <c r="D76" s="64" t="s">
        <v>117</v>
      </c>
      <c r="E76" s="27"/>
      <c r="F76" s="55">
        <f>F77</f>
        <v>150000</v>
      </c>
    </row>
    <row r="77" spans="1:6" ht="26.4">
      <c r="A77" s="14" t="s">
        <v>118</v>
      </c>
      <c r="B77" s="22" t="s">
        <v>113</v>
      </c>
      <c r="C77" s="22" t="s">
        <v>115</v>
      </c>
      <c r="D77" s="64" t="s">
        <v>117</v>
      </c>
      <c r="E77" s="27" t="s">
        <v>41</v>
      </c>
      <c r="F77" s="55">
        <f>F78</f>
        <v>150000</v>
      </c>
    </row>
    <row r="78" spans="1:6" ht="26.4">
      <c r="A78" s="14" t="s">
        <v>119</v>
      </c>
      <c r="B78" s="22" t="s">
        <v>113</v>
      </c>
      <c r="C78" s="22" t="s">
        <v>115</v>
      </c>
      <c r="D78" s="64" t="s">
        <v>117</v>
      </c>
      <c r="E78" s="27" t="s">
        <v>43</v>
      </c>
      <c r="F78" s="55">
        <f>F79</f>
        <v>150000</v>
      </c>
    </row>
    <row r="79" spans="1:6">
      <c r="A79" s="14" t="s">
        <v>120</v>
      </c>
      <c r="B79" s="22" t="s">
        <v>113</v>
      </c>
      <c r="C79" s="22" t="s">
        <v>115</v>
      </c>
      <c r="D79" s="64" t="s">
        <v>117</v>
      </c>
      <c r="E79" s="27" t="s">
        <v>47</v>
      </c>
      <c r="F79" s="55">
        <v>150000</v>
      </c>
    </row>
    <row r="80" spans="1:6">
      <c r="A80" s="66" t="s">
        <v>77</v>
      </c>
      <c r="B80" s="67" t="s">
        <v>78</v>
      </c>
      <c r="C80" s="67" t="s">
        <v>79</v>
      </c>
      <c r="D80" s="68"/>
      <c r="E80" s="69"/>
      <c r="F80" s="70">
        <f>F81</f>
        <v>5292326.38</v>
      </c>
    </row>
    <row r="81" spans="1:6">
      <c r="A81" s="16" t="s">
        <v>80</v>
      </c>
      <c r="B81" s="27" t="s">
        <v>78</v>
      </c>
      <c r="C81" s="22" t="s">
        <v>69</v>
      </c>
      <c r="D81" s="25"/>
      <c r="E81" s="22"/>
      <c r="F81" s="42">
        <f>SUM(F82)</f>
        <v>5292326.38</v>
      </c>
    </row>
    <row r="82" spans="1:6" ht="26.4">
      <c r="A82" s="71" t="s">
        <v>81</v>
      </c>
      <c r="B82" s="27" t="s">
        <v>78</v>
      </c>
      <c r="C82" s="22" t="s">
        <v>69</v>
      </c>
      <c r="D82" s="25" t="s">
        <v>82</v>
      </c>
      <c r="E82" s="15"/>
      <c r="F82" s="42">
        <f>SUM(F83+F87+F91+F96)</f>
        <v>5292326.38</v>
      </c>
    </row>
    <row r="83" spans="1:6" ht="39.6">
      <c r="A83" s="72" t="s">
        <v>83</v>
      </c>
      <c r="B83" s="47" t="s">
        <v>78</v>
      </c>
      <c r="C83" s="51" t="s">
        <v>69</v>
      </c>
      <c r="D83" s="48" t="s">
        <v>84</v>
      </c>
      <c r="E83" s="15"/>
      <c r="F83" s="73">
        <f>F84</f>
        <v>735786.5</v>
      </c>
    </row>
    <row r="84" spans="1:6">
      <c r="A84" s="14" t="s">
        <v>40</v>
      </c>
      <c r="B84" s="27" t="s">
        <v>78</v>
      </c>
      <c r="C84" s="22" t="s">
        <v>69</v>
      </c>
      <c r="D84" s="25" t="s">
        <v>84</v>
      </c>
      <c r="E84" s="22" t="s">
        <v>41</v>
      </c>
      <c r="F84" s="42">
        <f>F86</f>
        <v>735786.5</v>
      </c>
    </row>
    <row r="85" spans="1:6" ht="26.4">
      <c r="A85" s="14" t="s">
        <v>42</v>
      </c>
      <c r="B85" s="27" t="s">
        <v>78</v>
      </c>
      <c r="C85" s="22" t="s">
        <v>69</v>
      </c>
      <c r="D85" s="25" t="s">
        <v>84</v>
      </c>
      <c r="E85" s="22" t="s">
        <v>43</v>
      </c>
      <c r="F85" s="42">
        <f>F86</f>
        <v>735786.5</v>
      </c>
    </row>
    <row r="86" spans="1:6" ht="26.4">
      <c r="A86" s="14" t="s">
        <v>46</v>
      </c>
      <c r="B86" s="27" t="s">
        <v>78</v>
      </c>
      <c r="C86" s="22" t="s">
        <v>69</v>
      </c>
      <c r="D86" s="25" t="s">
        <v>84</v>
      </c>
      <c r="E86" s="22" t="s">
        <v>47</v>
      </c>
      <c r="F86" s="42">
        <v>735786.5</v>
      </c>
    </row>
    <row r="87" spans="1:6" ht="112.2" customHeight="1">
      <c r="A87" s="72" t="s">
        <v>89</v>
      </c>
      <c r="B87" s="47" t="s">
        <v>78</v>
      </c>
      <c r="C87" s="51" t="s">
        <v>69</v>
      </c>
      <c r="D87" s="48" t="s">
        <v>90</v>
      </c>
      <c r="E87" s="74"/>
      <c r="F87" s="73">
        <f>F88</f>
        <v>729998.4</v>
      </c>
    </row>
    <row r="88" spans="1:6">
      <c r="A88" s="14" t="s">
        <v>40</v>
      </c>
      <c r="B88" s="27" t="s">
        <v>78</v>
      </c>
      <c r="C88" s="22" t="s">
        <v>69</v>
      </c>
      <c r="D88" s="25" t="s">
        <v>90</v>
      </c>
      <c r="E88" s="22" t="s">
        <v>41</v>
      </c>
      <c r="F88" s="42">
        <f>F89</f>
        <v>729998.4</v>
      </c>
    </row>
    <row r="89" spans="1:6" ht="26.4">
      <c r="A89" s="14" t="s">
        <v>42</v>
      </c>
      <c r="B89" s="27" t="s">
        <v>78</v>
      </c>
      <c r="C89" s="22" t="s">
        <v>69</v>
      </c>
      <c r="D89" s="25" t="s">
        <v>90</v>
      </c>
      <c r="E89" s="22" t="s">
        <v>43</v>
      </c>
      <c r="F89" s="42">
        <f>F90</f>
        <v>729998.4</v>
      </c>
    </row>
    <row r="90" spans="1:6" ht="26.4">
      <c r="A90" s="14" t="s">
        <v>46</v>
      </c>
      <c r="B90" s="27" t="s">
        <v>78</v>
      </c>
      <c r="C90" s="22" t="s">
        <v>69</v>
      </c>
      <c r="D90" s="25" t="s">
        <v>90</v>
      </c>
      <c r="E90" s="22" t="s">
        <v>47</v>
      </c>
      <c r="F90" s="42">
        <v>729998.4</v>
      </c>
    </row>
    <row r="91" spans="1:6" ht="92.4">
      <c r="A91" s="75" t="s">
        <v>92</v>
      </c>
      <c r="B91" s="47" t="s">
        <v>78</v>
      </c>
      <c r="C91" s="51" t="s">
        <v>69</v>
      </c>
      <c r="D91" s="48" t="s">
        <v>91</v>
      </c>
      <c r="E91" s="51"/>
      <c r="F91" s="73">
        <f>F93</f>
        <v>2246541.48</v>
      </c>
    </row>
    <row r="92" spans="1:6" ht="92.4">
      <c r="A92" s="76" t="s">
        <v>92</v>
      </c>
      <c r="B92" s="27" t="s">
        <v>78</v>
      </c>
      <c r="C92" s="22" t="s">
        <v>69</v>
      </c>
      <c r="D92" s="25" t="s">
        <v>91</v>
      </c>
      <c r="E92" s="51"/>
      <c r="F92" s="42">
        <f>F93</f>
        <v>2246541.48</v>
      </c>
    </row>
    <row r="93" spans="1:6">
      <c r="A93" s="14" t="s">
        <v>40</v>
      </c>
      <c r="B93" s="27" t="s">
        <v>78</v>
      </c>
      <c r="C93" s="22" t="s">
        <v>69</v>
      </c>
      <c r="D93" s="25" t="s">
        <v>91</v>
      </c>
      <c r="E93" s="22" t="s">
        <v>41</v>
      </c>
      <c r="F93" s="42">
        <f>F94</f>
        <v>2246541.48</v>
      </c>
    </row>
    <row r="94" spans="1:6" ht="26.4">
      <c r="A94" s="14" t="s">
        <v>42</v>
      </c>
      <c r="B94" s="27" t="s">
        <v>78</v>
      </c>
      <c r="C94" s="22" t="s">
        <v>69</v>
      </c>
      <c r="D94" s="25" t="s">
        <v>91</v>
      </c>
      <c r="E94" s="22" t="s">
        <v>43</v>
      </c>
      <c r="F94" s="42">
        <f>F95</f>
        <v>2246541.48</v>
      </c>
    </row>
    <row r="95" spans="1:6" ht="26.4">
      <c r="A95" s="14" t="s">
        <v>46</v>
      </c>
      <c r="B95" s="27" t="s">
        <v>78</v>
      </c>
      <c r="C95" s="22" t="s">
        <v>69</v>
      </c>
      <c r="D95" s="25" t="s">
        <v>91</v>
      </c>
      <c r="E95" s="22" t="s">
        <v>47</v>
      </c>
      <c r="F95" s="42">
        <v>2246541.48</v>
      </c>
    </row>
    <row r="96" spans="1:6" ht="52.8">
      <c r="A96" s="46" t="s">
        <v>93</v>
      </c>
      <c r="B96" s="47" t="s">
        <v>78</v>
      </c>
      <c r="C96" s="51" t="s">
        <v>69</v>
      </c>
      <c r="D96" s="48" t="s">
        <v>94</v>
      </c>
      <c r="E96" s="51"/>
      <c r="F96" s="73">
        <f>F97</f>
        <v>1580000</v>
      </c>
    </row>
    <row r="97" spans="1:6">
      <c r="A97" s="14" t="s">
        <v>40</v>
      </c>
      <c r="B97" s="27" t="s">
        <v>78</v>
      </c>
      <c r="C97" s="22" t="s">
        <v>69</v>
      </c>
      <c r="D97" s="25" t="s">
        <v>94</v>
      </c>
      <c r="E97" s="22" t="s">
        <v>41</v>
      </c>
      <c r="F97" s="42">
        <f>F98</f>
        <v>1580000</v>
      </c>
    </row>
    <row r="98" spans="1:6" ht="26.4">
      <c r="A98" s="14" t="s">
        <v>42</v>
      </c>
      <c r="B98" s="27" t="s">
        <v>78</v>
      </c>
      <c r="C98" s="22" t="s">
        <v>69</v>
      </c>
      <c r="D98" s="25" t="s">
        <v>94</v>
      </c>
      <c r="E98" s="22" t="s">
        <v>43</v>
      </c>
      <c r="F98" s="42">
        <f>F99</f>
        <v>1580000</v>
      </c>
    </row>
    <row r="99" spans="1:6" ht="26.4">
      <c r="A99" s="14" t="s">
        <v>46</v>
      </c>
      <c r="B99" s="27" t="s">
        <v>78</v>
      </c>
      <c r="C99" s="22" t="s">
        <v>69</v>
      </c>
      <c r="D99" s="25" t="s">
        <v>94</v>
      </c>
      <c r="E99" s="22" t="s">
        <v>47</v>
      </c>
      <c r="F99" s="42">
        <v>1580000</v>
      </c>
    </row>
    <row r="100" spans="1:6">
      <c r="A100" s="77" t="s">
        <v>85</v>
      </c>
      <c r="B100" s="19" t="s">
        <v>86</v>
      </c>
      <c r="C100" s="19"/>
      <c r="D100" s="78"/>
      <c r="E100" s="19"/>
      <c r="F100" s="21">
        <f>F101</f>
        <v>24000</v>
      </c>
    </row>
    <row r="101" spans="1:6">
      <c r="A101" s="14" t="s">
        <v>87</v>
      </c>
      <c r="B101" s="22" t="s">
        <v>86</v>
      </c>
      <c r="C101" s="22" t="s">
        <v>9</v>
      </c>
      <c r="D101" s="79"/>
      <c r="E101" s="22"/>
      <c r="F101" s="24">
        <f>F102</f>
        <v>24000</v>
      </c>
    </row>
    <row r="102" spans="1:6" ht="40.200000000000003">
      <c r="A102" s="80" t="s">
        <v>95</v>
      </c>
      <c r="B102" s="22" t="s">
        <v>86</v>
      </c>
      <c r="C102" s="22" t="s">
        <v>9</v>
      </c>
      <c r="D102" s="79" t="s">
        <v>96</v>
      </c>
      <c r="E102" s="22"/>
      <c r="F102" s="24">
        <f>SUM(F104)</f>
        <v>24000</v>
      </c>
    </row>
    <row r="103" spans="1:6" ht="53.4">
      <c r="A103" s="80" t="s">
        <v>97</v>
      </c>
      <c r="B103" s="22" t="s">
        <v>86</v>
      </c>
      <c r="C103" s="22" t="s">
        <v>9</v>
      </c>
      <c r="D103" s="79" t="s">
        <v>88</v>
      </c>
      <c r="E103" s="22"/>
      <c r="F103" s="24">
        <f>SUM(F104)</f>
        <v>24000</v>
      </c>
    </row>
    <row r="104" spans="1:6">
      <c r="A104" s="14" t="s">
        <v>40</v>
      </c>
      <c r="B104" s="22" t="s">
        <v>86</v>
      </c>
      <c r="C104" s="22" t="s">
        <v>9</v>
      </c>
      <c r="D104" s="79" t="s">
        <v>88</v>
      </c>
      <c r="E104" s="22" t="s">
        <v>41</v>
      </c>
      <c r="F104" s="24">
        <f>F105</f>
        <v>24000</v>
      </c>
    </row>
    <row r="105" spans="1:6" ht="26.4">
      <c r="A105" s="14" t="s">
        <v>42</v>
      </c>
      <c r="B105" s="22" t="s">
        <v>86</v>
      </c>
      <c r="C105" s="22" t="s">
        <v>9</v>
      </c>
      <c r="D105" s="79" t="s">
        <v>88</v>
      </c>
      <c r="E105" s="22" t="s">
        <v>43</v>
      </c>
      <c r="F105" s="24">
        <f>F106</f>
        <v>24000</v>
      </c>
    </row>
    <row r="106" spans="1:6" ht="26.4">
      <c r="A106" s="14" t="s">
        <v>46</v>
      </c>
      <c r="B106" s="22" t="s">
        <v>86</v>
      </c>
      <c r="C106" s="22" t="s">
        <v>9</v>
      </c>
      <c r="D106" s="79" t="s">
        <v>88</v>
      </c>
      <c r="E106" s="22" t="s">
        <v>47</v>
      </c>
      <c r="F106" s="24">
        <v>24000</v>
      </c>
    </row>
    <row r="107" spans="1:6">
      <c r="A107" s="18" t="s">
        <v>98</v>
      </c>
      <c r="B107" s="19" t="s">
        <v>74</v>
      </c>
      <c r="C107" s="81"/>
      <c r="D107" s="20"/>
      <c r="E107" s="81"/>
      <c r="F107" s="70">
        <f>F108</f>
        <v>84297.44</v>
      </c>
    </row>
    <row r="108" spans="1:6">
      <c r="A108" s="16" t="s">
        <v>99</v>
      </c>
      <c r="B108" s="22" t="s">
        <v>74</v>
      </c>
      <c r="C108" s="22" t="s">
        <v>9</v>
      </c>
      <c r="D108" s="23"/>
      <c r="E108" s="15"/>
      <c r="F108" s="42">
        <f>F109</f>
        <v>84297.44</v>
      </c>
    </row>
    <row r="109" spans="1:6" ht="53.4">
      <c r="A109" s="80" t="s">
        <v>100</v>
      </c>
      <c r="B109" s="22" t="s">
        <v>74</v>
      </c>
      <c r="C109" s="22" t="s">
        <v>9</v>
      </c>
      <c r="D109" s="25" t="s">
        <v>101</v>
      </c>
      <c r="E109" s="15"/>
      <c r="F109" s="42">
        <f>F110</f>
        <v>84297.44</v>
      </c>
    </row>
    <row r="110" spans="1:6">
      <c r="A110" s="80" t="s">
        <v>102</v>
      </c>
      <c r="B110" s="22" t="s">
        <v>74</v>
      </c>
      <c r="C110" s="22" t="s">
        <v>9</v>
      </c>
      <c r="D110" s="25" t="s">
        <v>101</v>
      </c>
      <c r="E110" s="22" t="s">
        <v>103</v>
      </c>
      <c r="F110" s="42">
        <f>F111</f>
        <v>84297.44</v>
      </c>
    </row>
    <row r="111" spans="1:6">
      <c r="A111" s="80" t="s">
        <v>104</v>
      </c>
      <c r="B111" s="22" t="s">
        <v>74</v>
      </c>
      <c r="C111" s="22" t="s">
        <v>9</v>
      </c>
      <c r="D111" s="25" t="s">
        <v>101</v>
      </c>
      <c r="E111" s="22" t="s">
        <v>105</v>
      </c>
      <c r="F111" s="42">
        <f>SUM(F112)</f>
        <v>84297.44</v>
      </c>
    </row>
    <row r="112" spans="1:6">
      <c r="A112" s="16" t="s">
        <v>106</v>
      </c>
      <c r="B112" s="22" t="s">
        <v>74</v>
      </c>
      <c r="C112" s="22" t="s">
        <v>9</v>
      </c>
      <c r="D112" s="25" t="s">
        <v>101</v>
      </c>
      <c r="E112" s="22" t="s">
        <v>107</v>
      </c>
      <c r="F112" s="42">
        <v>84297.44</v>
      </c>
    </row>
  </sheetData>
  <mergeCells count="4">
    <mergeCell ref="D1:F1"/>
    <mergeCell ref="D2:F2"/>
    <mergeCell ref="A4:F4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2025-03-17T05:34:40Z</dcterms:modified>
</cp:coreProperties>
</file>